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Finserver\информация\2025 год\Исполнение на сайт\2 квартал\Город\"/>
    </mc:Choice>
  </mc:AlternateContent>
  <xr:revisionPtr revIDLastSave="0" documentId="13_ncr:1_{91657364-E4EE-44A3-962D-F03174B5E63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город" sheetId="3" r:id="rId1"/>
  </sheets>
  <definedNames>
    <definedName name="_xlnm.Print_Titles" localSheetId="0">город!$6:$7</definedName>
  </definedNames>
  <calcPr calcId="191029"/>
</workbook>
</file>

<file path=xl/calcChain.xml><?xml version="1.0" encoding="utf-8"?>
<calcChain xmlns="http://schemas.openxmlformats.org/spreadsheetml/2006/main">
  <c r="T32" i="3" l="1"/>
  <c r="T35" i="3"/>
  <c r="T19" i="3"/>
  <c r="T10" i="3"/>
  <c r="T8" i="3"/>
  <c r="S40" i="3"/>
  <c r="U8" i="3"/>
  <c r="T9" i="3"/>
  <c r="U9" i="3"/>
  <c r="T11" i="3"/>
  <c r="T12" i="3"/>
  <c r="U12" i="3"/>
  <c r="J40" i="3" l="1"/>
  <c r="K40" i="3"/>
  <c r="L40" i="3"/>
  <c r="M40" i="3"/>
  <c r="N40" i="3"/>
  <c r="O40" i="3"/>
  <c r="P40" i="3"/>
  <c r="Q40" i="3"/>
  <c r="R40" i="3"/>
  <c r="I40" i="3"/>
  <c r="U13" i="3"/>
  <c r="U14" i="3"/>
  <c r="U15" i="3"/>
  <c r="U16" i="3"/>
  <c r="U17" i="3"/>
  <c r="U20" i="3"/>
  <c r="U21" i="3"/>
  <c r="U22" i="3"/>
  <c r="U23" i="3"/>
  <c r="U24" i="3"/>
  <c r="U25" i="3"/>
  <c r="U26" i="3"/>
  <c r="U27" i="3"/>
  <c r="U28" i="3"/>
  <c r="U29" i="3"/>
  <c r="U30" i="3"/>
  <c r="U31" i="3"/>
  <c r="U33" i="3"/>
  <c r="U34" i="3"/>
  <c r="U36" i="3"/>
  <c r="U37" i="3"/>
  <c r="U38" i="3"/>
  <c r="U39" i="3"/>
  <c r="T13" i="3"/>
  <c r="T14" i="3"/>
  <c r="T15" i="3"/>
  <c r="T16" i="3"/>
  <c r="T17" i="3"/>
  <c r="T18" i="3"/>
  <c r="T20" i="3"/>
  <c r="T21" i="3"/>
  <c r="T22" i="3"/>
  <c r="T23" i="3"/>
  <c r="T24" i="3"/>
  <c r="T25" i="3"/>
  <c r="T26" i="3"/>
  <c r="T27" i="3"/>
  <c r="T28" i="3"/>
  <c r="T29" i="3"/>
  <c r="T30" i="3"/>
  <c r="T31" i="3"/>
  <c r="T33" i="3"/>
  <c r="T34" i="3"/>
  <c r="T36" i="3"/>
  <c r="T37" i="3"/>
  <c r="U40" i="3" l="1"/>
  <c r="T40" i="3"/>
</calcChain>
</file>

<file path=xl/sharedStrings.xml><?xml version="1.0" encoding="utf-8"?>
<sst xmlns="http://schemas.openxmlformats.org/spreadsheetml/2006/main" count="88" uniqueCount="74">
  <si>
    <t>Единица измерения: руб.</t>
  </si>
  <si>
    <t>Наименование показателя</t>
  </si>
  <si>
    <t>Разд.</t>
  </si>
  <si>
    <t/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</si>
  <si>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</si>
  <si>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</si>
  <si>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</si>
  <si>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</si>
  <si>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</si>
  <si>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</si>
  <si>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</si>
  <si>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</si>
  <si>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</si>
  <si>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</si>
  <si>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</si>
  <si>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0309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</si>
  <si>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</si>
  <si>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</si>
  <si>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</si>
  <si>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</si>
  <si>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</si>
  <si>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</si>
  <si>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</si>
  <si>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</si>
  <si>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</si>
  <si>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</si>
  <si>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</si>
  <si>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</si>
  <si>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</si>
  <si>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</si>
  <si>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ОБРАЗОВАНИЕ</t>
  </si>
  <si>
    <t>0700</t>
  </si>
  <si>
    <t xml:space="preserve">      Молодежная политика</t>
  </si>
  <si>
    <t>0707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</si>
  <si>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</si>
  <si>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</si>
  <si>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</si>
  <si>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</si>
  <si>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</si>
  <si>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</si>
  <si>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</si>
  <si>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</si>
  <si>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</si>
  <si>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</si>
  <si>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</si>
  <si>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</si>
  <si>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>ВСЕГО РАСХОДОВ: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</si>
  <si>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</si>
  <si>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</si>
  <si>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</si>
  <si>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</si>
  <si>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Другие вопросы в области культуры, кинематографии</t>
  </si>
  <si>
    <t>0804</t>
  </si>
  <si>
    <t xml:space="preserve">    СРЕДСТВА МАССОВОЙ ИНФОРМАЦИИ</t>
  </si>
  <si>
    <t>1200</t>
  </si>
  <si>
    <t xml:space="preserve">      Телевидение и радиовещание</t>
  </si>
  <si>
    <t>1201</t>
  </si>
  <si>
    <t>1300</t>
  </si>
  <si>
    <t>1301</t>
  </si>
  <si>
    <t xml:space="preserve">      Социальное обеспечение населения</t>
  </si>
  <si>
    <t>1003</t>
  </si>
  <si>
    <t xml:space="preserve">    ОБСЛУЖИВАНИЕ ГОСУДАРСТВЕННОГО (МУНИЦИПАЛЬНОГО) ДОЛГА</t>
  </si>
  <si>
    <t xml:space="preserve">      Обслуживание государственного (муниципального) внутреннего долга</t>
  </si>
  <si>
    <t>Исполнение за 2 кв. 2024</t>
  </si>
  <si>
    <t>Аналитические данные о расходах бюджета Приволжского городского поселения по разделам и подразделам классификации расходов бюджетов за 2 квартал 2025 года в сравнении с соответствующим периодом 2024 года</t>
  </si>
  <si>
    <t xml:space="preserve">      Обеспечение проведения выборов и референдумов</t>
  </si>
  <si>
    <t>0107</t>
  </si>
  <si>
    <t xml:space="preserve">      Водное хозяйство</t>
  </si>
  <si>
    <t>0406</t>
  </si>
  <si>
    <t xml:space="preserve">      Массовый спорт</t>
  </si>
  <si>
    <t>Уточненная роспись/план 2025</t>
  </si>
  <si>
    <t>Исполнение за 2 кв. 2025</t>
  </si>
  <si>
    <t>Исполнение за 2 кв. 2025, %</t>
  </si>
  <si>
    <t>Исполнение  за 2 кв. 2025 в сравнении с 2024,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</si>
</sst>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45">
    <xf numFmtId="0" fontId="0" fillId="0" borderId="0" xfId="0"/>
    <xf numFmtId="0" fontId="0" fillId="0" borderId="0" xfId="0" applyProtection="1">
      <protection locked="0"/>
    </xf>
    <xf numFmtId="0" fontId="1" fillId="0" borderId="1" xfId="2"/>
    <xf numFmtId="0" fontId="1" fillId="0" borderId="1" xfId="37">
      <alignment horizontal="left" wrapText="1"/>
    </xf>
    <xf numFmtId="0" fontId="5" fillId="0" borderId="1" xfId="2" applyFont="1"/>
    <xf numFmtId="0" fontId="5" fillId="0" borderId="2" xfId="29" applyFont="1">
      <alignment horizontal="center" vertical="center" wrapText="1"/>
    </xf>
    <xf numFmtId="1" fontId="5" fillId="0" borderId="2" xfId="31" applyFont="1">
      <alignment horizontal="center" vertical="top" shrinkToFit="1"/>
    </xf>
    <xf numFmtId="4" fontId="7" fillId="3" borderId="2" xfId="35" applyFont="1">
      <alignment horizontal="right" vertical="top" shrinkToFit="1"/>
    </xf>
    <xf numFmtId="0" fontId="5" fillId="0" borderId="2" xfId="30" applyFont="1">
      <alignment vertical="top" wrapText="1"/>
    </xf>
    <xf numFmtId="4" fontId="5" fillId="2" borderId="2" xfId="32" applyFont="1">
      <alignment horizontal="right" vertical="top" shrinkToFit="1"/>
    </xf>
    <xf numFmtId="10" fontId="5" fillId="0" borderId="2" xfId="33" applyFont="1" applyFill="1">
      <alignment horizontal="right" vertical="top" shrinkToFit="1"/>
    </xf>
    <xf numFmtId="4" fontId="5" fillId="0" borderId="2" xfId="35" applyFont="1" applyFill="1">
      <alignment horizontal="right" vertical="top" shrinkToFit="1"/>
    </xf>
    <xf numFmtId="4" fontId="5" fillId="0" borderId="2" xfId="34" applyNumberFormat="1" applyFont="1" applyAlignment="1">
      <alignment horizontal="right" vertical="top" shrinkToFit="1"/>
    </xf>
    <xf numFmtId="10" fontId="5" fillId="0" borderId="2" xfId="32" applyNumberFormat="1" applyFont="1" applyFill="1">
      <alignment horizontal="right" vertical="top" shrinkToFit="1"/>
    </xf>
    <xf numFmtId="0" fontId="5" fillId="0" borderId="2" xfId="17" applyFont="1" applyAlignment="1">
      <alignment vertical="top" wrapText="1"/>
    </xf>
    <xf numFmtId="0" fontId="5" fillId="0" borderId="1" xfId="1" applyFont="1" applyAlignment="1">
      <alignment horizontal="right" wrapText="1"/>
    </xf>
    <xf numFmtId="0" fontId="8" fillId="0" borderId="1" xfId="0" applyFont="1" applyBorder="1" applyAlignment="1">
      <alignment horizontal="right"/>
    </xf>
    <xf numFmtId="0" fontId="5" fillId="0" borderId="2" xfId="29" applyFont="1">
      <alignment horizontal="center" vertical="center" wrapText="1"/>
    </xf>
    <xf numFmtId="0" fontId="5" fillId="0" borderId="1" xfId="5" applyFont="1">
      <alignment horizontal="right"/>
    </xf>
    <xf numFmtId="0" fontId="5" fillId="0" borderId="2" xfId="8" applyFont="1">
      <alignment horizontal="center" vertical="center" wrapText="1"/>
    </xf>
    <xf numFmtId="0" fontId="5" fillId="0" borderId="2" xfId="13" applyFont="1">
      <alignment horizontal="center" vertical="center" wrapText="1"/>
    </xf>
    <xf numFmtId="0" fontId="6" fillId="0" borderId="1" xfId="3" applyFo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5" fillId="0" borderId="3" xfId="29" applyFont="1" applyBorder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37">
      <alignment horizontal="left" wrapText="1"/>
    </xf>
    <xf numFmtId="0" fontId="7" fillId="0" borderId="2" xfId="34" applyFont="1">
      <alignment horizontal="left"/>
    </xf>
    <xf numFmtId="0" fontId="5" fillId="0" borderId="2" xfId="21" applyFont="1">
      <alignment horizontal="center" vertical="center" wrapText="1"/>
    </xf>
    <xf numFmtId="0" fontId="5" fillId="0" borderId="2" xfId="22" applyFont="1">
      <alignment horizontal="center" vertical="center" wrapText="1"/>
    </xf>
    <xf numFmtId="0" fontId="5" fillId="0" borderId="2" xfId="23" applyFont="1">
      <alignment horizontal="center" vertical="center" wrapText="1"/>
    </xf>
    <xf numFmtId="0" fontId="5" fillId="0" borderId="2" xfId="24" applyFont="1">
      <alignment horizontal="center" vertical="center" wrapText="1"/>
    </xf>
    <xf numFmtId="0" fontId="5" fillId="0" borderId="2" xfId="25" applyFont="1">
      <alignment horizontal="center" vertical="center" wrapText="1"/>
    </xf>
    <xf numFmtId="0" fontId="5" fillId="0" borderId="2" xfId="26" applyFont="1">
      <alignment horizontal="center" vertical="center" wrapText="1"/>
    </xf>
    <xf numFmtId="0" fontId="5" fillId="0" borderId="2" xfId="6" applyFont="1">
      <alignment horizontal="center" vertical="center" wrapText="1"/>
    </xf>
    <xf numFmtId="0" fontId="5" fillId="0" borderId="3" xfId="19" applyFont="1" applyBorder="1">
      <alignment horizontal="center" vertical="center" wrapText="1"/>
    </xf>
    <xf numFmtId="0" fontId="5" fillId="0" borderId="4" xfId="19" applyFont="1" applyBorder="1">
      <alignment horizontal="center" vertical="center" wrapText="1"/>
    </xf>
    <xf numFmtId="0" fontId="5" fillId="0" borderId="2" xfId="20" applyFont="1">
      <alignment horizontal="center" vertical="center" wrapText="1"/>
    </xf>
    <xf numFmtId="0" fontId="5" fillId="0" borderId="2" xfId="14" applyFont="1">
      <alignment horizontal="center" vertical="center" wrapText="1"/>
    </xf>
    <xf numFmtId="0" fontId="5" fillId="0" borderId="2" xfId="15" applyFont="1">
      <alignment horizontal="center" vertical="center" wrapText="1"/>
    </xf>
    <xf numFmtId="0" fontId="5" fillId="0" borderId="2" xfId="16" applyFont="1">
      <alignment horizontal="center" vertical="center" wrapText="1"/>
    </xf>
    <xf numFmtId="0" fontId="5" fillId="0" borderId="2" xfId="17" applyFont="1">
      <alignment horizontal="center" vertical="center" wrapText="1"/>
    </xf>
    <xf numFmtId="0" fontId="5" fillId="0" borderId="2" xfId="18" applyFont="1">
      <alignment horizontal="center" vertical="center" wrapText="1"/>
    </xf>
    <xf numFmtId="0" fontId="5" fillId="0" borderId="2" xfId="7" applyFont="1" applyAlignment="1">
      <alignment horizontal="center" vertical="top" shrinkToFit="1"/>
    </xf>
    <xf numFmtId="4" fontId="5" fillId="0" borderId="2" xfId="32" applyNumberFormat="1" applyFont="1" applyFill="1">
      <alignment horizontal="right" vertical="top" shrinkToFit="1"/>
    </xf>
  </cellXfs>
  <cellStyles count="51">
    <cellStyle name="br" xfId="40" xr:uid="{00000000-0005-0000-0000-000000000000}"/>
    <cellStyle name="col" xfId="39" xr:uid="{00000000-0005-0000-0000-000001000000}"/>
    <cellStyle name="style0" xfId="41" xr:uid="{00000000-0005-0000-0000-000002000000}"/>
    <cellStyle name="td" xfId="42" xr:uid="{00000000-0005-0000-0000-000003000000}"/>
    <cellStyle name="tr" xfId="38" xr:uid="{00000000-0005-0000-0000-000004000000}"/>
    <cellStyle name="xl21" xfId="43" xr:uid="{00000000-0005-0000-0000-000005000000}"/>
    <cellStyle name="xl22" xfId="6" xr:uid="{00000000-0005-0000-0000-000006000000}"/>
    <cellStyle name="xl23" xfId="44" xr:uid="{00000000-0005-0000-0000-000007000000}"/>
    <cellStyle name="xl24" xfId="2" xr:uid="{00000000-0005-0000-0000-000008000000}"/>
    <cellStyle name="xl25" xfId="7" xr:uid="{00000000-0005-0000-0000-000009000000}"/>
    <cellStyle name="xl26" xfId="31" xr:uid="{00000000-0005-0000-0000-00000A000000}"/>
    <cellStyle name="xl27" xfId="8" xr:uid="{00000000-0005-0000-0000-00000B000000}"/>
    <cellStyle name="xl28" xfId="9" xr:uid="{00000000-0005-0000-0000-00000C000000}"/>
    <cellStyle name="xl29" xfId="10" xr:uid="{00000000-0005-0000-0000-00000D000000}"/>
    <cellStyle name="xl30" xfId="11" xr:uid="{00000000-0005-0000-0000-00000E000000}"/>
    <cellStyle name="xl31" xfId="12" xr:uid="{00000000-0005-0000-0000-00000F000000}"/>
    <cellStyle name="xl32" xfId="13" xr:uid="{00000000-0005-0000-0000-000010000000}"/>
    <cellStyle name="xl33" xfId="45" xr:uid="{00000000-0005-0000-0000-000011000000}"/>
    <cellStyle name="xl34" xfId="14" xr:uid="{00000000-0005-0000-0000-000012000000}"/>
    <cellStyle name="xl35" xfId="15" xr:uid="{00000000-0005-0000-0000-000013000000}"/>
    <cellStyle name="xl36" xfId="16" xr:uid="{00000000-0005-0000-0000-000014000000}"/>
    <cellStyle name="xl37" xfId="17" xr:uid="{00000000-0005-0000-0000-000015000000}"/>
    <cellStyle name="xl38" xfId="34" xr:uid="{00000000-0005-0000-0000-000016000000}"/>
    <cellStyle name="xl39" xfId="18" xr:uid="{00000000-0005-0000-0000-000017000000}"/>
    <cellStyle name="xl40" xfId="46" xr:uid="{00000000-0005-0000-0000-000018000000}"/>
    <cellStyle name="xl41" xfId="35" xr:uid="{00000000-0005-0000-0000-000019000000}"/>
    <cellStyle name="xl42" xfId="1" xr:uid="{00000000-0005-0000-0000-00001A000000}"/>
    <cellStyle name="xl43" xfId="19" xr:uid="{00000000-0005-0000-0000-00001B000000}"/>
    <cellStyle name="xl44" xfId="20" xr:uid="{00000000-0005-0000-0000-00001C000000}"/>
    <cellStyle name="xl45" xfId="21" xr:uid="{00000000-0005-0000-0000-00001D000000}"/>
    <cellStyle name="xl46" xfId="22" xr:uid="{00000000-0005-0000-0000-00001E000000}"/>
    <cellStyle name="xl47" xfId="23" xr:uid="{00000000-0005-0000-0000-00001F000000}"/>
    <cellStyle name="xl48" xfId="24" xr:uid="{00000000-0005-0000-0000-000020000000}"/>
    <cellStyle name="xl49" xfId="25" xr:uid="{00000000-0005-0000-0000-000021000000}"/>
    <cellStyle name="xl50" xfId="26" xr:uid="{00000000-0005-0000-0000-000022000000}"/>
    <cellStyle name="xl51" xfId="27" xr:uid="{00000000-0005-0000-0000-000023000000}"/>
    <cellStyle name="xl52" xfId="28" xr:uid="{00000000-0005-0000-0000-000024000000}"/>
    <cellStyle name="xl53" xfId="29" xr:uid="{00000000-0005-0000-0000-000025000000}"/>
    <cellStyle name="xl54" xfId="37" xr:uid="{00000000-0005-0000-0000-000026000000}"/>
    <cellStyle name="xl55" xfId="47" xr:uid="{00000000-0005-0000-0000-000027000000}"/>
    <cellStyle name="xl56" xfId="36" xr:uid="{00000000-0005-0000-0000-000028000000}"/>
    <cellStyle name="xl57" xfId="3" xr:uid="{00000000-0005-0000-0000-000029000000}"/>
    <cellStyle name="xl58" xfId="4" xr:uid="{00000000-0005-0000-0000-00002A000000}"/>
    <cellStyle name="xl59" xfId="5" xr:uid="{00000000-0005-0000-0000-00002B000000}"/>
    <cellStyle name="xl60" xfId="48" xr:uid="{00000000-0005-0000-0000-00002C000000}"/>
    <cellStyle name="xl61" xfId="30" xr:uid="{00000000-0005-0000-0000-00002D000000}"/>
    <cellStyle name="xl62" xfId="49" xr:uid="{00000000-0005-0000-0000-00002E000000}"/>
    <cellStyle name="xl63" xfId="50" xr:uid="{00000000-0005-0000-0000-00002F000000}"/>
    <cellStyle name="xl64" xfId="32" xr:uid="{00000000-0005-0000-0000-000030000000}"/>
    <cellStyle name="xl65" xfId="33" xr:uid="{00000000-0005-0000-0000-000031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tabSelected="1" zoomScaleNormal="100" zoomScaleSheetLayoutView="100" workbookViewId="0">
      <pane ySplit="7" topLeftCell="A8" activePane="bottomLeft" state="frozen"/>
      <selection pane="bottomLeft" activeCell="U8" sqref="U8"/>
    </sheetView>
  </sheetViews>
  <sheetFormatPr defaultRowHeight="15" outlineLevelRow="1" x14ac:dyDescent="0.25"/>
  <cols>
    <col min="1" max="1" width="74.28515625" style="1" customWidth="1"/>
    <col min="2" max="2" width="7.7109375" style="1" customWidth="1"/>
    <col min="3" max="8" width="9.140625" style="1" hidden="1"/>
    <col min="9" max="9" width="14.7109375" style="1" customWidth="1"/>
    <col min="10" max="17" width="9.140625" style="1" hidden="1"/>
    <col min="18" max="18" width="13.5703125" style="1" customWidth="1"/>
    <col min="19" max="19" width="13.28515625" style="1" customWidth="1"/>
    <col min="20" max="21" width="13" style="1" customWidth="1"/>
    <col min="22" max="22" width="9.140625" style="1" customWidth="1"/>
    <col min="23" max="16384" width="9.140625" style="1"/>
  </cols>
  <sheetData>
    <row r="1" spans="1:22" ht="13.5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4"/>
      <c r="V1" s="2"/>
    </row>
    <row r="2" spans="1:22" ht="63.75" hidden="1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4"/>
      <c r="V2" s="2"/>
    </row>
    <row r="3" spans="1:22" x14ac:dyDescent="0.25">
      <c r="A3" s="21" t="s">
        <v>64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"/>
    </row>
    <row r="4" spans="1:22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2"/>
      <c r="V4" s="2"/>
    </row>
    <row r="5" spans="1:22" ht="23.25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2"/>
    </row>
    <row r="6" spans="1:22" ht="15" customHeight="1" x14ac:dyDescent="0.25">
      <c r="A6" s="34" t="s">
        <v>1</v>
      </c>
      <c r="B6" s="19" t="s">
        <v>2</v>
      </c>
      <c r="C6" s="20" t="s">
        <v>3</v>
      </c>
      <c r="D6" s="38" t="s">
        <v>3</v>
      </c>
      <c r="E6" s="39" t="s">
        <v>3</v>
      </c>
      <c r="F6" s="40" t="s">
        <v>3</v>
      </c>
      <c r="G6" s="41" t="s">
        <v>3</v>
      </c>
      <c r="H6" s="42" t="s">
        <v>3</v>
      </c>
      <c r="I6" s="35" t="s">
        <v>70</v>
      </c>
      <c r="J6" s="37" t="s">
        <v>3</v>
      </c>
      <c r="K6" s="28" t="s">
        <v>3</v>
      </c>
      <c r="L6" s="29" t="s">
        <v>3</v>
      </c>
      <c r="M6" s="30" t="s">
        <v>3</v>
      </c>
      <c r="N6" s="31" t="s">
        <v>3</v>
      </c>
      <c r="O6" s="32" t="s">
        <v>3</v>
      </c>
      <c r="P6" s="33" t="s">
        <v>3</v>
      </c>
      <c r="Q6" s="5" t="s">
        <v>3</v>
      </c>
      <c r="R6" s="24" t="s">
        <v>71</v>
      </c>
      <c r="S6" s="17" t="s">
        <v>63</v>
      </c>
      <c r="T6" s="17" t="s">
        <v>72</v>
      </c>
      <c r="U6" s="17" t="s">
        <v>73</v>
      </c>
      <c r="V6" s="2"/>
    </row>
    <row r="7" spans="1:22" ht="45" customHeight="1" x14ac:dyDescent="0.25">
      <c r="A7" s="34"/>
      <c r="B7" s="19"/>
      <c r="C7" s="20"/>
      <c r="D7" s="38"/>
      <c r="E7" s="39"/>
      <c r="F7" s="40"/>
      <c r="G7" s="41"/>
      <c r="H7" s="42"/>
      <c r="I7" s="36"/>
      <c r="J7" s="37"/>
      <c r="K7" s="28"/>
      <c r="L7" s="29"/>
      <c r="M7" s="30"/>
      <c r="N7" s="31"/>
      <c r="O7" s="32"/>
      <c r="P7" s="33"/>
      <c r="Q7" s="5"/>
      <c r="R7" s="25"/>
      <c r="S7" s="17"/>
      <c r="T7" s="17"/>
      <c r="U7" s="17"/>
      <c r="V7" s="2"/>
    </row>
    <row r="8" spans="1:22" ht="15" customHeight="1" x14ac:dyDescent="0.25">
      <c r="A8" s="8" t="s">
        <v>4</v>
      </c>
      <c r="B8" s="6" t="s">
        <v>5</v>
      </c>
      <c r="C8" s="6">
        <v>38270124.210000001</v>
      </c>
      <c r="D8" s="6">
        <v>13440088.800000001</v>
      </c>
      <c r="E8" s="6"/>
      <c r="F8" s="6"/>
      <c r="G8" s="6"/>
      <c r="H8" s="9">
        <v>0</v>
      </c>
      <c r="I8" s="12">
        <v>49512035.149999999</v>
      </c>
      <c r="J8" s="12">
        <v>19395842.960000001</v>
      </c>
      <c r="K8" s="12">
        <v>49512035.149999999</v>
      </c>
      <c r="L8" s="12">
        <v>19395842.960000001</v>
      </c>
      <c r="M8" s="12">
        <v>49512035.149999999</v>
      </c>
      <c r="N8" s="12">
        <v>19395842.960000001</v>
      </c>
      <c r="O8" s="12">
        <v>49512035.149999999</v>
      </c>
      <c r="P8" s="12">
        <v>19395842.960000001</v>
      </c>
      <c r="Q8" s="12">
        <v>49512035.149999999</v>
      </c>
      <c r="R8" s="12">
        <v>19395842.960000001</v>
      </c>
      <c r="S8" s="12">
        <v>14616469.43</v>
      </c>
      <c r="T8" s="10">
        <f>SUM(R8/I8)</f>
        <v>0.39173996587373167</v>
      </c>
      <c r="U8" s="13">
        <f>SUM(R8/S8)</f>
        <v>1.3269854976189008</v>
      </c>
      <c r="V8" s="2"/>
    </row>
    <row r="9" spans="1:22" ht="25.5" outlineLevel="1" x14ac:dyDescent="0.25">
      <c r="A9" s="8" t="s">
        <v>6</v>
      </c>
      <c r="B9" s="6" t="s">
        <v>7</v>
      </c>
      <c r="C9" s="6">
        <v>888487.41</v>
      </c>
      <c r="D9" s="6">
        <v>406387.93</v>
      </c>
      <c r="E9" s="6"/>
      <c r="F9" s="6"/>
      <c r="G9" s="6"/>
      <c r="H9" s="9">
        <v>0</v>
      </c>
      <c r="I9" s="12">
        <v>1038810.73</v>
      </c>
      <c r="J9" s="12">
        <v>527838.21</v>
      </c>
      <c r="K9" s="12">
        <v>1038810.73</v>
      </c>
      <c r="L9" s="12">
        <v>527838.21</v>
      </c>
      <c r="M9" s="12">
        <v>1038810.73</v>
      </c>
      <c r="N9" s="12">
        <v>527838.21</v>
      </c>
      <c r="O9" s="12">
        <v>1038810.73</v>
      </c>
      <c r="P9" s="12">
        <v>527838.21</v>
      </c>
      <c r="Q9" s="12">
        <v>1038810.73</v>
      </c>
      <c r="R9" s="12">
        <v>527838.21</v>
      </c>
      <c r="S9" s="12">
        <v>488851.1</v>
      </c>
      <c r="T9" s="10">
        <f t="shared" ref="T9:T40" si="0">SUM(R9/I9)</f>
        <v>0.5081177877321309</v>
      </c>
      <c r="U9" s="13">
        <f t="shared" ref="U9:U40" si="1">SUM(R9/S9)</f>
        <v>1.0797525258713747</v>
      </c>
      <c r="V9" s="2"/>
    </row>
    <row r="10" spans="1:22" outlineLevel="1" x14ac:dyDescent="0.25">
      <c r="A10" s="14" t="s">
        <v>65</v>
      </c>
      <c r="B10" s="43" t="s">
        <v>66</v>
      </c>
      <c r="C10" s="6">
        <v>470000</v>
      </c>
      <c r="D10" s="6">
        <v>0</v>
      </c>
      <c r="E10" s="6"/>
      <c r="F10" s="6"/>
      <c r="G10" s="6"/>
      <c r="H10" s="9">
        <v>0</v>
      </c>
      <c r="I10" s="12">
        <v>1700000</v>
      </c>
      <c r="J10" s="12">
        <v>0</v>
      </c>
      <c r="K10" s="12">
        <v>1700000</v>
      </c>
      <c r="L10" s="12">
        <v>0</v>
      </c>
      <c r="M10" s="12">
        <v>1700000</v>
      </c>
      <c r="N10" s="12">
        <v>0</v>
      </c>
      <c r="O10" s="12">
        <v>1700000</v>
      </c>
      <c r="P10" s="12">
        <v>0</v>
      </c>
      <c r="Q10" s="12">
        <v>1700000</v>
      </c>
      <c r="R10" s="12">
        <v>0</v>
      </c>
      <c r="S10" s="12">
        <v>0</v>
      </c>
      <c r="T10" s="10">
        <f t="shared" ref="T10" si="2">SUM(R10/I10)</f>
        <v>0</v>
      </c>
      <c r="U10" s="13">
        <v>0</v>
      </c>
      <c r="V10" s="2"/>
    </row>
    <row r="11" spans="1:22" outlineLevel="1" x14ac:dyDescent="0.25">
      <c r="A11" s="8" t="s">
        <v>8</v>
      </c>
      <c r="B11" s="6" t="s">
        <v>9</v>
      </c>
      <c r="C11" s="6">
        <v>470000</v>
      </c>
      <c r="D11" s="6">
        <v>0</v>
      </c>
      <c r="E11" s="6"/>
      <c r="F11" s="6"/>
      <c r="G11" s="6"/>
      <c r="H11" s="9">
        <v>0</v>
      </c>
      <c r="I11" s="12">
        <v>485000</v>
      </c>
      <c r="J11" s="12">
        <v>0</v>
      </c>
      <c r="K11" s="12">
        <v>485000</v>
      </c>
      <c r="L11" s="12">
        <v>0</v>
      </c>
      <c r="M11" s="12">
        <v>485000</v>
      </c>
      <c r="N11" s="12">
        <v>0</v>
      </c>
      <c r="O11" s="12">
        <v>485000</v>
      </c>
      <c r="P11" s="12">
        <v>0</v>
      </c>
      <c r="Q11" s="12">
        <v>485000</v>
      </c>
      <c r="R11" s="12">
        <v>0</v>
      </c>
      <c r="S11" s="12">
        <v>0</v>
      </c>
      <c r="T11" s="10">
        <f t="shared" si="0"/>
        <v>0</v>
      </c>
      <c r="U11" s="13">
        <v>0</v>
      </c>
      <c r="V11" s="2"/>
    </row>
    <row r="12" spans="1:22" outlineLevel="1" x14ac:dyDescent="0.25">
      <c r="A12" s="8" t="s">
        <v>10</v>
      </c>
      <c r="B12" s="6" t="s">
        <v>11</v>
      </c>
      <c r="C12" s="6">
        <v>36911636.799999997</v>
      </c>
      <c r="D12" s="6">
        <v>13033700.869999999</v>
      </c>
      <c r="E12" s="6"/>
      <c r="F12" s="6"/>
      <c r="G12" s="6"/>
      <c r="H12" s="9">
        <v>0</v>
      </c>
      <c r="I12" s="12">
        <v>46288224.420000002</v>
      </c>
      <c r="J12" s="12">
        <v>18868004.75</v>
      </c>
      <c r="K12" s="12">
        <v>46288224.420000002</v>
      </c>
      <c r="L12" s="12">
        <v>18868004.75</v>
      </c>
      <c r="M12" s="12">
        <v>46288224.420000002</v>
      </c>
      <c r="N12" s="12">
        <v>18868004.75</v>
      </c>
      <c r="O12" s="12">
        <v>46288224.420000002</v>
      </c>
      <c r="P12" s="12">
        <v>18868004.75</v>
      </c>
      <c r="Q12" s="12">
        <v>46288224.420000002</v>
      </c>
      <c r="R12" s="12">
        <v>18868004.75</v>
      </c>
      <c r="S12" s="12">
        <v>14127618.33</v>
      </c>
      <c r="T12" s="10">
        <f t="shared" si="0"/>
        <v>0.40761997217261159</v>
      </c>
      <c r="U12" s="13">
        <f t="shared" si="1"/>
        <v>1.3355403797916729</v>
      </c>
      <c r="V12" s="2"/>
    </row>
    <row r="13" spans="1:22" x14ac:dyDescent="0.25">
      <c r="A13" s="8" t="s">
        <v>47</v>
      </c>
      <c r="B13" s="6" t="s">
        <v>48</v>
      </c>
      <c r="C13" s="6">
        <v>865900</v>
      </c>
      <c r="D13" s="6">
        <v>400464.33</v>
      </c>
      <c r="E13" s="6"/>
      <c r="F13" s="6"/>
      <c r="G13" s="6"/>
      <c r="H13" s="9">
        <v>0</v>
      </c>
      <c r="I13" s="12">
        <v>1236615</v>
      </c>
      <c r="J13" s="44">
        <v>548445.72</v>
      </c>
      <c r="K13" s="44">
        <v>1236615</v>
      </c>
      <c r="L13" s="44">
        <v>548445.72</v>
      </c>
      <c r="M13" s="44">
        <v>1236615</v>
      </c>
      <c r="N13" s="44">
        <v>548445.72</v>
      </c>
      <c r="O13" s="44">
        <v>1236615</v>
      </c>
      <c r="P13" s="44">
        <v>548445.72</v>
      </c>
      <c r="Q13" s="44">
        <v>1236615</v>
      </c>
      <c r="R13" s="12">
        <v>548445.72</v>
      </c>
      <c r="S13" s="12">
        <v>557370</v>
      </c>
      <c r="T13" s="10">
        <f t="shared" si="0"/>
        <v>0.44350563433243168</v>
      </c>
      <c r="U13" s="13">
        <f t="shared" si="1"/>
        <v>0.98398858926745247</v>
      </c>
      <c r="V13" s="2"/>
    </row>
    <row r="14" spans="1:22" outlineLevel="1" x14ac:dyDescent="0.25">
      <c r="A14" s="8" t="s">
        <v>49</v>
      </c>
      <c r="B14" s="6" t="s">
        <v>50</v>
      </c>
      <c r="C14" s="6">
        <v>865900</v>
      </c>
      <c r="D14" s="6">
        <v>400464.33</v>
      </c>
      <c r="E14" s="6"/>
      <c r="F14" s="6"/>
      <c r="G14" s="6"/>
      <c r="H14" s="9">
        <v>0</v>
      </c>
      <c r="I14" s="12">
        <v>1236615</v>
      </c>
      <c r="J14" s="44">
        <v>548445.72</v>
      </c>
      <c r="K14" s="44">
        <v>1236615</v>
      </c>
      <c r="L14" s="44">
        <v>548445.72</v>
      </c>
      <c r="M14" s="44">
        <v>1236615</v>
      </c>
      <c r="N14" s="44">
        <v>548445.72</v>
      </c>
      <c r="O14" s="44">
        <v>1236615</v>
      </c>
      <c r="P14" s="44">
        <v>548445.72</v>
      </c>
      <c r="Q14" s="44">
        <v>1236615</v>
      </c>
      <c r="R14" s="12">
        <v>548445.72</v>
      </c>
      <c r="S14" s="12">
        <v>557370</v>
      </c>
      <c r="T14" s="10">
        <f t="shared" si="0"/>
        <v>0.44350563433243168</v>
      </c>
      <c r="U14" s="13">
        <f t="shared" si="1"/>
        <v>0.98398858926745247</v>
      </c>
      <c r="V14" s="2"/>
    </row>
    <row r="15" spans="1:22" x14ac:dyDescent="0.25">
      <c r="A15" s="8" t="s">
        <v>12</v>
      </c>
      <c r="B15" s="6" t="s">
        <v>13</v>
      </c>
      <c r="C15" s="6">
        <v>3160934.18</v>
      </c>
      <c r="D15" s="6">
        <v>1111693.8700000001</v>
      </c>
      <c r="E15" s="6"/>
      <c r="F15" s="6"/>
      <c r="G15" s="6"/>
      <c r="H15" s="9">
        <v>0</v>
      </c>
      <c r="I15" s="12">
        <v>4426826.1100000003</v>
      </c>
      <c r="J15" s="44">
        <v>1866172.62</v>
      </c>
      <c r="K15" s="44">
        <v>4426826.1100000003</v>
      </c>
      <c r="L15" s="44">
        <v>1866172.62</v>
      </c>
      <c r="M15" s="44">
        <v>4426826.1100000003</v>
      </c>
      <c r="N15" s="44">
        <v>1866172.62</v>
      </c>
      <c r="O15" s="44">
        <v>4426826.1100000003</v>
      </c>
      <c r="P15" s="44">
        <v>1866172.62</v>
      </c>
      <c r="Q15" s="44">
        <v>4426826.1100000003</v>
      </c>
      <c r="R15" s="12">
        <v>1866172.62</v>
      </c>
      <c r="S15" s="12">
        <v>1823847.04</v>
      </c>
      <c r="T15" s="10">
        <f t="shared" si="0"/>
        <v>0.42155995596583307</v>
      </c>
      <c r="U15" s="13">
        <f t="shared" si="1"/>
        <v>1.0232067597072176</v>
      </c>
      <c r="V15" s="2"/>
    </row>
    <row r="16" spans="1:22" ht="25.5" outlineLevel="1" x14ac:dyDescent="0.25">
      <c r="A16" s="8" t="s">
        <v>14</v>
      </c>
      <c r="B16" s="6" t="s">
        <v>15</v>
      </c>
      <c r="C16" s="6">
        <v>3160934.18</v>
      </c>
      <c r="D16" s="6">
        <v>1111693.8700000001</v>
      </c>
      <c r="E16" s="6"/>
      <c r="F16" s="6"/>
      <c r="G16" s="6"/>
      <c r="H16" s="9">
        <v>0</v>
      </c>
      <c r="I16" s="12">
        <v>4426826.1100000003</v>
      </c>
      <c r="J16" s="44">
        <v>1866172.62</v>
      </c>
      <c r="K16" s="44">
        <v>4426826.1100000003</v>
      </c>
      <c r="L16" s="44">
        <v>1866172.62</v>
      </c>
      <c r="M16" s="44">
        <v>4426826.1100000003</v>
      </c>
      <c r="N16" s="44">
        <v>1866172.62</v>
      </c>
      <c r="O16" s="44">
        <v>4426826.1100000003</v>
      </c>
      <c r="P16" s="44">
        <v>1866172.62</v>
      </c>
      <c r="Q16" s="44">
        <v>4426826.1100000003</v>
      </c>
      <c r="R16" s="12">
        <v>1866172.62</v>
      </c>
      <c r="S16" s="12">
        <v>1823847.04</v>
      </c>
      <c r="T16" s="10">
        <f t="shared" si="0"/>
        <v>0.42155995596583307</v>
      </c>
      <c r="U16" s="13">
        <f t="shared" si="1"/>
        <v>1.0232067597072176</v>
      </c>
      <c r="V16" s="2"/>
    </row>
    <row r="17" spans="1:22" x14ac:dyDescent="0.25">
      <c r="A17" s="8" t="s">
        <v>16</v>
      </c>
      <c r="B17" s="6" t="s">
        <v>17</v>
      </c>
      <c r="C17" s="6">
        <v>44417558.350000001</v>
      </c>
      <c r="D17" s="6">
        <v>15407342.960000001</v>
      </c>
      <c r="E17" s="6"/>
      <c r="F17" s="6"/>
      <c r="G17" s="6"/>
      <c r="H17" s="9">
        <v>0</v>
      </c>
      <c r="I17" s="12">
        <v>77954784.879999995</v>
      </c>
      <c r="J17" s="44">
        <v>19455652.41</v>
      </c>
      <c r="K17" s="44">
        <v>77954784.879999995</v>
      </c>
      <c r="L17" s="44">
        <v>19455652.41</v>
      </c>
      <c r="M17" s="44">
        <v>77954784.879999995</v>
      </c>
      <c r="N17" s="44">
        <v>19455652.41</v>
      </c>
      <c r="O17" s="44">
        <v>77954784.879999995</v>
      </c>
      <c r="P17" s="44">
        <v>19455652.41</v>
      </c>
      <c r="Q17" s="44">
        <v>77954784.879999995</v>
      </c>
      <c r="R17" s="12">
        <v>19455652.41</v>
      </c>
      <c r="S17" s="12">
        <v>15139920.57</v>
      </c>
      <c r="T17" s="10">
        <f t="shared" si="0"/>
        <v>0.24957611569256635</v>
      </c>
      <c r="U17" s="13">
        <f t="shared" si="1"/>
        <v>1.2850564387075909</v>
      </c>
      <c r="V17" s="2"/>
    </row>
    <row r="18" spans="1:22" outlineLevel="1" x14ac:dyDescent="0.25">
      <c r="A18" s="8" t="s">
        <v>18</v>
      </c>
      <c r="B18" s="6" t="s">
        <v>19</v>
      </c>
      <c r="C18" s="6">
        <v>84800</v>
      </c>
      <c r="D18" s="6">
        <v>0</v>
      </c>
      <c r="E18" s="6"/>
      <c r="F18" s="6"/>
      <c r="G18" s="6"/>
      <c r="H18" s="9">
        <v>0</v>
      </c>
      <c r="I18" s="12">
        <v>150000</v>
      </c>
      <c r="J18" s="44">
        <v>0</v>
      </c>
      <c r="K18" s="44">
        <v>150000</v>
      </c>
      <c r="L18" s="44">
        <v>0</v>
      </c>
      <c r="M18" s="44">
        <v>150000</v>
      </c>
      <c r="N18" s="44">
        <v>0</v>
      </c>
      <c r="O18" s="44">
        <v>150000</v>
      </c>
      <c r="P18" s="44">
        <v>0</v>
      </c>
      <c r="Q18" s="44">
        <v>150000</v>
      </c>
      <c r="R18" s="12">
        <v>0</v>
      </c>
      <c r="S18" s="12">
        <v>0</v>
      </c>
      <c r="T18" s="10">
        <f t="shared" si="0"/>
        <v>0</v>
      </c>
      <c r="U18" s="13">
        <v>0</v>
      </c>
      <c r="V18" s="2"/>
    </row>
    <row r="19" spans="1:22" outlineLevel="1" x14ac:dyDescent="0.25">
      <c r="A19" s="8" t="s">
        <v>67</v>
      </c>
      <c r="B19" s="6" t="s">
        <v>68</v>
      </c>
      <c r="C19" s="6">
        <v>133233.78</v>
      </c>
      <c r="D19" s="6">
        <v>133233.78</v>
      </c>
      <c r="E19" s="6"/>
      <c r="F19" s="6"/>
      <c r="G19" s="6"/>
      <c r="H19" s="9"/>
      <c r="I19" s="12">
        <v>133233.78</v>
      </c>
      <c r="J19" s="44">
        <v>133233.78</v>
      </c>
      <c r="K19" s="44">
        <v>133233.78</v>
      </c>
      <c r="L19" s="44">
        <v>133233.78</v>
      </c>
      <c r="M19" s="44">
        <v>133233.78</v>
      </c>
      <c r="N19" s="44">
        <v>133233.78</v>
      </c>
      <c r="O19" s="44">
        <v>133233.78</v>
      </c>
      <c r="P19" s="44">
        <v>133233.78</v>
      </c>
      <c r="Q19" s="44">
        <v>133233.78</v>
      </c>
      <c r="R19" s="12">
        <v>133233.78</v>
      </c>
      <c r="S19" s="12">
        <v>0</v>
      </c>
      <c r="T19" s="10">
        <f t="shared" si="0"/>
        <v>1</v>
      </c>
      <c r="U19" s="13">
        <v>0</v>
      </c>
      <c r="V19" s="2"/>
    </row>
    <row r="20" spans="1:22" outlineLevel="1" x14ac:dyDescent="0.25">
      <c r="A20" s="8" t="s">
        <v>20</v>
      </c>
      <c r="B20" s="6" t="s">
        <v>21</v>
      </c>
      <c r="C20" s="6">
        <v>44332758.350000001</v>
      </c>
      <c r="D20" s="6">
        <v>15407342.960000001</v>
      </c>
      <c r="E20" s="6"/>
      <c r="F20" s="6"/>
      <c r="G20" s="6"/>
      <c r="H20" s="9">
        <v>0</v>
      </c>
      <c r="I20" s="12">
        <v>77671551.099999994</v>
      </c>
      <c r="J20" s="44">
        <v>19322418.629999999</v>
      </c>
      <c r="K20" s="44">
        <v>77671551.099999994</v>
      </c>
      <c r="L20" s="44">
        <v>19322418.629999999</v>
      </c>
      <c r="M20" s="44">
        <v>77671551.099999994</v>
      </c>
      <c r="N20" s="44">
        <v>19322418.629999999</v>
      </c>
      <c r="O20" s="44">
        <v>77671551.099999994</v>
      </c>
      <c r="P20" s="44">
        <v>19322418.629999999</v>
      </c>
      <c r="Q20" s="44">
        <v>77671551.099999994</v>
      </c>
      <c r="R20" s="12">
        <v>19322418.629999999</v>
      </c>
      <c r="S20" s="12">
        <v>15139920.57</v>
      </c>
      <c r="T20" s="10">
        <f t="shared" si="0"/>
        <v>0.24877086084096497</v>
      </c>
      <c r="U20" s="13">
        <f t="shared" si="1"/>
        <v>1.2762562749693473</v>
      </c>
      <c r="V20" s="2"/>
    </row>
    <row r="21" spans="1:22" x14ac:dyDescent="0.25">
      <c r="A21" s="8" t="s">
        <v>22</v>
      </c>
      <c r="B21" s="6" t="s">
        <v>23</v>
      </c>
      <c r="C21" s="6">
        <v>78079867.540000007</v>
      </c>
      <c r="D21" s="6">
        <v>14162774.77</v>
      </c>
      <c r="E21" s="6"/>
      <c r="F21" s="6"/>
      <c r="G21" s="6"/>
      <c r="H21" s="9">
        <v>0</v>
      </c>
      <c r="I21" s="12">
        <v>71854345.459999993</v>
      </c>
      <c r="J21" s="44">
        <v>13324903.66</v>
      </c>
      <c r="K21" s="44">
        <v>71854345.459999993</v>
      </c>
      <c r="L21" s="44">
        <v>13324903.66</v>
      </c>
      <c r="M21" s="44">
        <v>71854345.459999993</v>
      </c>
      <c r="N21" s="44">
        <v>13324903.66</v>
      </c>
      <c r="O21" s="44">
        <v>71854345.459999993</v>
      </c>
      <c r="P21" s="44">
        <v>13324903.66</v>
      </c>
      <c r="Q21" s="44">
        <v>71854345.459999993</v>
      </c>
      <c r="R21" s="12">
        <v>13324903.66</v>
      </c>
      <c r="S21" s="12">
        <v>15252384.470000001</v>
      </c>
      <c r="T21" s="10">
        <f t="shared" si="0"/>
        <v>0.18544325433202549</v>
      </c>
      <c r="U21" s="13">
        <f t="shared" si="1"/>
        <v>0.87362757516431788</v>
      </c>
      <c r="V21" s="2"/>
    </row>
    <row r="22" spans="1:22" outlineLevel="1" x14ac:dyDescent="0.25">
      <c r="A22" s="8" t="s">
        <v>24</v>
      </c>
      <c r="B22" s="6" t="s">
        <v>25</v>
      </c>
      <c r="C22" s="6">
        <v>8065536.3099999996</v>
      </c>
      <c r="D22" s="6">
        <v>571476.98</v>
      </c>
      <c r="E22" s="6"/>
      <c r="F22" s="6"/>
      <c r="G22" s="6"/>
      <c r="H22" s="9">
        <v>0</v>
      </c>
      <c r="I22" s="12">
        <v>7858219.3399999999</v>
      </c>
      <c r="J22" s="44">
        <v>2991937.51</v>
      </c>
      <c r="K22" s="44">
        <v>7858219.3399999999</v>
      </c>
      <c r="L22" s="44">
        <v>2991937.51</v>
      </c>
      <c r="M22" s="44">
        <v>7858219.3399999999</v>
      </c>
      <c r="N22" s="44">
        <v>2991937.51</v>
      </c>
      <c r="O22" s="44">
        <v>7858219.3399999999</v>
      </c>
      <c r="P22" s="44">
        <v>2991937.51</v>
      </c>
      <c r="Q22" s="44">
        <v>7858219.3399999999</v>
      </c>
      <c r="R22" s="12">
        <v>2991937.51</v>
      </c>
      <c r="S22" s="12">
        <v>3387119.76</v>
      </c>
      <c r="T22" s="10">
        <f t="shared" si="0"/>
        <v>0.38073988273277187</v>
      </c>
      <c r="U22" s="13">
        <f t="shared" si="1"/>
        <v>0.88332793700804957</v>
      </c>
      <c r="V22" s="2"/>
    </row>
    <row r="23" spans="1:22" outlineLevel="1" x14ac:dyDescent="0.25">
      <c r="A23" s="8" t="s">
        <v>26</v>
      </c>
      <c r="B23" s="6" t="s">
        <v>27</v>
      </c>
      <c r="C23" s="6">
        <v>41267555.770000003</v>
      </c>
      <c r="D23" s="6">
        <v>1566774.36</v>
      </c>
      <c r="E23" s="6"/>
      <c r="F23" s="6"/>
      <c r="G23" s="6"/>
      <c r="H23" s="9">
        <v>0</v>
      </c>
      <c r="I23" s="12">
        <v>21942650.920000002</v>
      </c>
      <c r="J23" s="44">
        <v>832016.13</v>
      </c>
      <c r="K23" s="44">
        <v>21942650.920000002</v>
      </c>
      <c r="L23" s="44">
        <v>832016.13</v>
      </c>
      <c r="M23" s="44">
        <v>21942650.920000002</v>
      </c>
      <c r="N23" s="44">
        <v>832016.13</v>
      </c>
      <c r="O23" s="44">
        <v>21942650.920000002</v>
      </c>
      <c r="P23" s="44">
        <v>832016.13</v>
      </c>
      <c r="Q23" s="44">
        <v>21942650.920000002</v>
      </c>
      <c r="R23" s="12">
        <v>832016.13</v>
      </c>
      <c r="S23" s="12">
        <v>1457630.58</v>
      </c>
      <c r="T23" s="10">
        <f t="shared" si="0"/>
        <v>3.7917758115617872E-2</v>
      </c>
      <c r="U23" s="13">
        <f t="shared" si="1"/>
        <v>0.5708004081527982</v>
      </c>
      <c r="V23" s="2"/>
    </row>
    <row r="24" spans="1:22" outlineLevel="1" x14ac:dyDescent="0.25">
      <c r="A24" s="8" t="s">
        <v>28</v>
      </c>
      <c r="B24" s="6" t="s">
        <v>29</v>
      </c>
      <c r="C24" s="6">
        <v>28746775.460000001</v>
      </c>
      <c r="D24" s="6">
        <v>12024523.43</v>
      </c>
      <c r="E24" s="6"/>
      <c r="F24" s="6"/>
      <c r="G24" s="6"/>
      <c r="H24" s="9">
        <v>0</v>
      </c>
      <c r="I24" s="12">
        <v>42053475.200000003</v>
      </c>
      <c r="J24" s="44">
        <v>9500950.0199999996</v>
      </c>
      <c r="K24" s="44">
        <v>42053475.200000003</v>
      </c>
      <c r="L24" s="44">
        <v>9500950.0199999996</v>
      </c>
      <c r="M24" s="44">
        <v>42053475.200000003</v>
      </c>
      <c r="N24" s="44">
        <v>9500950.0199999996</v>
      </c>
      <c r="O24" s="44">
        <v>42053475.200000003</v>
      </c>
      <c r="P24" s="44">
        <v>9500950.0199999996</v>
      </c>
      <c r="Q24" s="44">
        <v>42053475.200000003</v>
      </c>
      <c r="R24" s="12">
        <v>9500950.0199999996</v>
      </c>
      <c r="S24" s="12">
        <v>10407634.130000001</v>
      </c>
      <c r="T24" s="10">
        <f t="shared" si="0"/>
        <v>0.2259254431367422</v>
      </c>
      <c r="U24" s="13">
        <f t="shared" si="1"/>
        <v>0.91288278405305534</v>
      </c>
      <c r="V24" s="2"/>
    </row>
    <row r="25" spans="1:22" x14ac:dyDescent="0.25">
      <c r="A25" s="8" t="s">
        <v>30</v>
      </c>
      <c r="B25" s="6" t="s">
        <v>31</v>
      </c>
      <c r="C25" s="6">
        <v>378000</v>
      </c>
      <c r="D25" s="6">
        <v>204664.24</v>
      </c>
      <c r="E25" s="6"/>
      <c r="F25" s="6"/>
      <c r="G25" s="6"/>
      <c r="H25" s="9">
        <v>0</v>
      </c>
      <c r="I25" s="12">
        <v>415800</v>
      </c>
      <c r="J25" s="44">
        <v>225963.04</v>
      </c>
      <c r="K25" s="44">
        <v>415800</v>
      </c>
      <c r="L25" s="44">
        <v>225963.04</v>
      </c>
      <c r="M25" s="44">
        <v>415800</v>
      </c>
      <c r="N25" s="44">
        <v>225963.04</v>
      </c>
      <c r="O25" s="44">
        <v>415800</v>
      </c>
      <c r="P25" s="44">
        <v>225963.04</v>
      </c>
      <c r="Q25" s="44">
        <v>415800</v>
      </c>
      <c r="R25" s="12">
        <v>225963.04</v>
      </c>
      <c r="S25" s="12">
        <v>97780.07</v>
      </c>
      <c r="T25" s="10">
        <f t="shared" si="0"/>
        <v>0.54344165464165461</v>
      </c>
      <c r="U25" s="13">
        <f t="shared" si="1"/>
        <v>2.310931460777232</v>
      </c>
      <c r="V25" s="2"/>
    </row>
    <row r="26" spans="1:22" outlineLevel="1" x14ac:dyDescent="0.25">
      <c r="A26" s="8" t="s">
        <v>32</v>
      </c>
      <c r="B26" s="6" t="s">
        <v>33</v>
      </c>
      <c r="C26" s="6">
        <v>378000</v>
      </c>
      <c r="D26" s="6">
        <v>204664.24</v>
      </c>
      <c r="E26" s="6"/>
      <c r="F26" s="6"/>
      <c r="G26" s="6"/>
      <c r="H26" s="9">
        <v>0</v>
      </c>
      <c r="I26" s="12">
        <v>415800</v>
      </c>
      <c r="J26" s="44">
        <v>225963.04</v>
      </c>
      <c r="K26" s="44">
        <v>415800</v>
      </c>
      <c r="L26" s="44">
        <v>225963.04</v>
      </c>
      <c r="M26" s="44">
        <v>415800</v>
      </c>
      <c r="N26" s="44">
        <v>225963.04</v>
      </c>
      <c r="O26" s="44">
        <v>415800</v>
      </c>
      <c r="P26" s="44">
        <v>225963.04</v>
      </c>
      <c r="Q26" s="44">
        <v>415800</v>
      </c>
      <c r="R26" s="12">
        <v>225963.04</v>
      </c>
      <c r="S26" s="12">
        <v>97780.07</v>
      </c>
      <c r="T26" s="10">
        <f t="shared" si="0"/>
        <v>0.54344165464165461</v>
      </c>
      <c r="U26" s="13">
        <f t="shared" si="1"/>
        <v>2.310931460777232</v>
      </c>
      <c r="V26" s="2"/>
    </row>
    <row r="27" spans="1:22" x14ac:dyDescent="0.25">
      <c r="A27" s="8" t="s">
        <v>34</v>
      </c>
      <c r="B27" s="6" t="s">
        <v>35</v>
      </c>
      <c r="C27" s="6">
        <v>44812801.149999999</v>
      </c>
      <c r="D27" s="6">
        <v>22760344.859999999</v>
      </c>
      <c r="E27" s="6"/>
      <c r="F27" s="6"/>
      <c r="G27" s="6"/>
      <c r="H27" s="9">
        <v>0</v>
      </c>
      <c r="I27" s="12">
        <v>69628222.790000007</v>
      </c>
      <c r="J27" s="44">
        <v>33484483.16</v>
      </c>
      <c r="K27" s="44">
        <v>69628222.790000007</v>
      </c>
      <c r="L27" s="44">
        <v>33484483.16</v>
      </c>
      <c r="M27" s="44">
        <v>69628222.790000007</v>
      </c>
      <c r="N27" s="44">
        <v>33484483.16</v>
      </c>
      <c r="O27" s="44">
        <v>69628222.790000007</v>
      </c>
      <c r="P27" s="44">
        <v>33484483.16</v>
      </c>
      <c r="Q27" s="44">
        <v>69628222.790000007</v>
      </c>
      <c r="R27" s="12">
        <v>33484483.16</v>
      </c>
      <c r="S27" s="12">
        <v>26198805.859999999</v>
      </c>
      <c r="T27" s="10">
        <f t="shared" si="0"/>
        <v>0.48090388951890695</v>
      </c>
      <c r="U27" s="13">
        <f t="shared" si="1"/>
        <v>1.2780919610967338</v>
      </c>
      <c r="V27" s="2"/>
    </row>
    <row r="28" spans="1:22" outlineLevel="1" x14ac:dyDescent="0.25">
      <c r="A28" s="8" t="s">
        <v>36</v>
      </c>
      <c r="B28" s="6" t="s">
        <v>37</v>
      </c>
      <c r="C28" s="6">
        <v>38189470.969999999</v>
      </c>
      <c r="D28" s="6">
        <v>19382252.059999999</v>
      </c>
      <c r="E28" s="6"/>
      <c r="F28" s="6"/>
      <c r="G28" s="6"/>
      <c r="H28" s="9">
        <v>0</v>
      </c>
      <c r="I28" s="12">
        <v>61784176.990000002</v>
      </c>
      <c r="J28" s="44">
        <v>29423771.420000002</v>
      </c>
      <c r="K28" s="44">
        <v>61784176.990000002</v>
      </c>
      <c r="L28" s="44">
        <v>29423771.420000002</v>
      </c>
      <c r="M28" s="44">
        <v>61784176.990000002</v>
      </c>
      <c r="N28" s="44">
        <v>29423771.420000002</v>
      </c>
      <c r="O28" s="44">
        <v>61784176.990000002</v>
      </c>
      <c r="P28" s="44">
        <v>29423771.420000002</v>
      </c>
      <c r="Q28" s="44">
        <v>61784176.990000002</v>
      </c>
      <c r="R28" s="12">
        <v>29423771.420000002</v>
      </c>
      <c r="S28" s="12">
        <v>22724106.420000002</v>
      </c>
      <c r="T28" s="10">
        <f t="shared" si="0"/>
        <v>0.47623473927252197</v>
      </c>
      <c r="U28" s="13">
        <f t="shared" si="1"/>
        <v>1.2948263344737496</v>
      </c>
      <c r="V28" s="2"/>
    </row>
    <row r="29" spans="1:22" outlineLevel="1" x14ac:dyDescent="0.25">
      <c r="A29" s="8" t="s">
        <v>51</v>
      </c>
      <c r="B29" s="6" t="s">
        <v>52</v>
      </c>
      <c r="C29" s="6">
        <v>6623330.1799999997</v>
      </c>
      <c r="D29" s="6">
        <v>3378092.8</v>
      </c>
      <c r="E29" s="6"/>
      <c r="F29" s="6"/>
      <c r="G29" s="6"/>
      <c r="H29" s="9">
        <v>0</v>
      </c>
      <c r="I29" s="12">
        <v>7844045.7999999998</v>
      </c>
      <c r="J29" s="44">
        <v>4060711.74</v>
      </c>
      <c r="K29" s="44">
        <v>7844045.7999999998</v>
      </c>
      <c r="L29" s="44">
        <v>4060711.74</v>
      </c>
      <c r="M29" s="44">
        <v>7844045.7999999998</v>
      </c>
      <c r="N29" s="44">
        <v>4060711.74</v>
      </c>
      <c r="O29" s="44">
        <v>7844045.7999999998</v>
      </c>
      <c r="P29" s="44">
        <v>4060711.74</v>
      </c>
      <c r="Q29" s="44">
        <v>7844045.7999999998</v>
      </c>
      <c r="R29" s="12">
        <v>4060711.74</v>
      </c>
      <c r="S29" s="12">
        <v>3474699.44</v>
      </c>
      <c r="T29" s="10">
        <f t="shared" si="0"/>
        <v>0.51768077896740483</v>
      </c>
      <c r="U29" s="13">
        <f t="shared" si="1"/>
        <v>1.168651220089413</v>
      </c>
      <c r="V29" s="2"/>
    </row>
    <row r="30" spans="1:22" x14ac:dyDescent="0.25">
      <c r="A30" s="8" t="s">
        <v>38</v>
      </c>
      <c r="B30" s="6" t="s">
        <v>39</v>
      </c>
      <c r="C30" s="6">
        <v>98274.48</v>
      </c>
      <c r="D30" s="6">
        <v>64137.24</v>
      </c>
      <c r="E30" s="6"/>
      <c r="F30" s="6"/>
      <c r="G30" s="6"/>
      <c r="H30" s="9">
        <v>0</v>
      </c>
      <c r="I30" s="12">
        <v>149924.57</v>
      </c>
      <c r="J30" s="44">
        <v>73188.42</v>
      </c>
      <c r="K30" s="44">
        <v>149924.57</v>
      </c>
      <c r="L30" s="44">
        <v>73188.42</v>
      </c>
      <c r="M30" s="44">
        <v>149924.57</v>
      </c>
      <c r="N30" s="44">
        <v>73188.42</v>
      </c>
      <c r="O30" s="44">
        <v>149924.57</v>
      </c>
      <c r="P30" s="44">
        <v>73188.42</v>
      </c>
      <c r="Q30" s="44">
        <v>149924.57</v>
      </c>
      <c r="R30" s="12">
        <v>73188.42</v>
      </c>
      <c r="S30" s="12">
        <v>38707.5</v>
      </c>
      <c r="T30" s="10">
        <f t="shared" si="0"/>
        <v>0.48816828355752495</v>
      </c>
      <c r="U30" s="13">
        <f t="shared" si="1"/>
        <v>1.8908072079054445</v>
      </c>
      <c r="V30" s="2"/>
    </row>
    <row r="31" spans="1:22" outlineLevel="1" x14ac:dyDescent="0.25">
      <c r="A31" s="8" t="s">
        <v>40</v>
      </c>
      <c r="B31" s="6" t="s">
        <v>41</v>
      </c>
      <c r="C31" s="6">
        <v>68274.48</v>
      </c>
      <c r="D31" s="6">
        <v>34137.24</v>
      </c>
      <c r="E31" s="6"/>
      <c r="F31" s="6"/>
      <c r="G31" s="6"/>
      <c r="H31" s="9">
        <v>0</v>
      </c>
      <c r="I31" s="12">
        <v>134924.57</v>
      </c>
      <c r="J31" s="44">
        <v>58188.42</v>
      </c>
      <c r="K31" s="44">
        <v>134924.57</v>
      </c>
      <c r="L31" s="44">
        <v>58188.42</v>
      </c>
      <c r="M31" s="44">
        <v>134924.57</v>
      </c>
      <c r="N31" s="44">
        <v>58188.42</v>
      </c>
      <c r="O31" s="44">
        <v>134924.57</v>
      </c>
      <c r="P31" s="44">
        <v>58188.42</v>
      </c>
      <c r="Q31" s="44">
        <v>134924.57</v>
      </c>
      <c r="R31" s="12">
        <v>58188.42</v>
      </c>
      <c r="S31" s="12">
        <v>38707.5</v>
      </c>
      <c r="T31" s="10">
        <f t="shared" si="0"/>
        <v>0.43126629938490812</v>
      </c>
      <c r="U31" s="13">
        <f t="shared" si="1"/>
        <v>1.5032854098043014</v>
      </c>
      <c r="V31" s="2"/>
    </row>
    <row r="32" spans="1:22" outlineLevel="1" x14ac:dyDescent="0.25">
      <c r="A32" s="8" t="s">
        <v>59</v>
      </c>
      <c r="B32" s="6" t="s">
        <v>60</v>
      </c>
      <c r="C32" s="6">
        <v>30000</v>
      </c>
      <c r="D32" s="6">
        <v>30000</v>
      </c>
      <c r="E32" s="6"/>
      <c r="F32" s="6"/>
      <c r="G32" s="6"/>
      <c r="H32" s="9"/>
      <c r="I32" s="12">
        <v>15000</v>
      </c>
      <c r="J32" s="44">
        <v>15000</v>
      </c>
      <c r="K32" s="44">
        <v>15000</v>
      </c>
      <c r="L32" s="44">
        <v>15000</v>
      </c>
      <c r="M32" s="44">
        <v>15000</v>
      </c>
      <c r="N32" s="44">
        <v>15000</v>
      </c>
      <c r="O32" s="44">
        <v>15000</v>
      </c>
      <c r="P32" s="44">
        <v>15000</v>
      </c>
      <c r="Q32" s="44">
        <v>15000</v>
      </c>
      <c r="R32" s="12">
        <v>15000</v>
      </c>
      <c r="S32" s="12">
        <v>0</v>
      </c>
      <c r="T32" s="10">
        <f t="shared" si="0"/>
        <v>1</v>
      </c>
      <c r="U32" s="13">
        <v>0</v>
      </c>
      <c r="V32" s="2"/>
    </row>
    <row r="33" spans="1:22" x14ac:dyDescent="0.25">
      <c r="A33" s="8" t="s">
        <v>42</v>
      </c>
      <c r="B33" s="6" t="s">
        <v>43</v>
      </c>
      <c r="C33" s="6">
        <v>10347604.09</v>
      </c>
      <c r="D33" s="6">
        <v>5097214.78</v>
      </c>
      <c r="E33" s="6"/>
      <c r="F33" s="6"/>
      <c r="G33" s="6"/>
      <c r="H33" s="9">
        <v>0</v>
      </c>
      <c r="I33" s="12">
        <v>16954272.870000001</v>
      </c>
      <c r="J33" s="44">
        <v>8899566.8399999999</v>
      </c>
      <c r="K33" s="44">
        <v>16954272.870000001</v>
      </c>
      <c r="L33" s="44">
        <v>8899566.8399999999</v>
      </c>
      <c r="M33" s="44">
        <v>16954272.870000001</v>
      </c>
      <c r="N33" s="44">
        <v>8899566.8399999999</v>
      </c>
      <c r="O33" s="44">
        <v>16954272.870000001</v>
      </c>
      <c r="P33" s="44">
        <v>8899566.8399999999</v>
      </c>
      <c r="Q33" s="44">
        <v>16954272.870000001</v>
      </c>
      <c r="R33" s="12">
        <v>8899566.8399999999</v>
      </c>
      <c r="S33" s="12">
        <v>5620763.4900000002</v>
      </c>
      <c r="T33" s="10">
        <f t="shared" si="0"/>
        <v>0.52491586682832481</v>
      </c>
      <c r="U33" s="13">
        <f t="shared" si="1"/>
        <v>1.5833377184137665</v>
      </c>
      <c r="V33" s="2"/>
    </row>
    <row r="34" spans="1:22" outlineLevel="1" x14ac:dyDescent="0.25">
      <c r="A34" s="8" t="s">
        <v>44</v>
      </c>
      <c r="B34" s="6" t="s">
        <v>45</v>
      </c>
      <c r="C34" s="6">
        <v>10347604.09</v>
      </c>
      <c r="D34" s="6">
        <v>5097214.78</v>
      </c>
      <c r="E34" s="6"/>
      <c r="F34" s="6"/>
      <c r="G34" s="6"/>
      <c r="H34" s="9">
        <v>0</v>
      </c>
      <c r="I34" s="12">
        <v>16582684.82</v>
      </c>
      <c r="J34" s="44">
        <v>8527978.7899999991</v>
      </c>
      <c r="K34" s="44">
        <v>16582684.82</v>
      </c>
      <c r="L34" s="44">
        <v>8527978.7899999991</v>
      </c>
      <c r="M34" s="44">
        <v>16582684.82</v>
      </c>
      <c r="N34" s="44">
        <v>8527978.7899999991</v>
      </c>
      <c r="O34" s="44">
        <v>16582684.82</v>
      </c>
      <c r="P34" s="44">
        <v>8527978.7899999991</v>
      </c>
      <c r="Q34" s="44">
        <v>16582684.82</v>
      </c>
      <c r="R34" s="12">
        <v>8527978.7899999991</v>
      </c>
      <c r="S34" s="12">
        <v>5620763.4900000002</v>
      </c>
      <c r="T34" s="10">
        <f t="shared" si="0"/>
        <v>0.51427008850307498</v>
      </c>
      <c r="U34" s="13">
        <f t="shared" si="1"/>
        <v>1.5172278294883386</v>
      </c>
      <c r="V34" s="2"/>
    </row>
    <row r="35" spans="1:22" outlineLevel="1" x14ac:dyDescent="0.25">
      <c r="A35" s="8" t="s">
        <v>69</v>
      </c>
      <c r="B35" s="6">
        <v>1102</v>
      </c>
      <c r="C35" s="6">
        <v>10347604.09</v>
      </c>
      <c r="D35" s="6">
        <v>5097214.78</v>
      </c>
      <c r="E35" s="6"/>
      <c r="F35" s="6"/>
      <c r="G35" s="6"/>
      <c r="H35" s="9">
        <v>0</v>
      </c>
      <c r="I35" s="12">
        <v>371588.05</v>
      </c>
      <c r="J35" s="44">
        <v>371588.05</v>
      </c>
      <c r="K35" s="44">
        <v>371588.05</v>
      </c>
      <c r="L35" s="44">
        <v>371588.05</v>
      </c>
      <c r="M35" s="44">
        <v>371588.05</v>
      </c>
      <c r="N35" s="44">
        <v>371588.05</v>
      </c>
      <c r="O35" s="44">
        <v>371588.05</v>
      </c>
      <c r="P35" s="44">
        <v>371588.05</v>
      </c>
      <c r="Q35" s="44">
        <v>371588.05</v>
      </c>
      <c r="R35" s="12">
        <v>371588.05</v>
      </c>
      <c r="S35" s="12">
        <v>0</v>
      </c>
      <c r="T35" s="10">
        <f t="shared" ref="T35" si="3">SUM(R35/I35)</f>
        <v>1</v>
      </c>
      <c r="U35" s="13">
        <v>0</v>
      </c>
      <c r="V35" s="2"/>
    </row>
    <row r="36" spans="1:22" x14ac:dyDescent="0.25">
      <c r="A36" s="8" t="s">
        <v>53</v>
      </c>
      <c r="B36" s="6" t="s">
        <v>54</v>
      </c>
      <c r="C36" s="6">
        <v>1302930.1299999999</v>
      </c>
      <c r="D36" s="6">
        <v>625000</v>
      </c>
      <c r="E36" s="6"/>
      <c r="F36" s="6"/>
      <c r="G36" s="6"/>
      <c r="H36" s="9">
        <v>0</v>
      </c>
      <c r="I36" s="12">
        <v>2164663.7200000002</v>
      </c>
      <c r="J36" s="44">
        <v>1124663.72</v>
      </c>
      <c r="K36" s="44">
        <v>2164663.7200000002</v>
      </c>
      <c r="L36" s="44">
        <v>1124663.72</v>
      </c>
      <c r="M36" s="44">
        <v>2164663.7200000002</v>
      </c>
      <c r="N36" s="44">
        <v>1124663.72</v>
      </c>
      <c r="O36" s="44">
        <v>2164663.7200000002</v>
      </c>
      <c r="P36" s="44">
        <v>1124663.72</v>
      </c>
      <c r="Q36" s="44">
        <v>2164663.7200000002</v>
      </c>
      <c r="R36" s="12">
        <v>1124663.72</v>
      </c>
      <c r="S36" s="12">
        <v>980477.32</v>
      </c>
      <c r="T36" s="10">
        <f t="shared" si="0"/>
        <v>0.51955585969722806</v>
      </c>
      <c r="U36" s="13">
        <f t="shared" si="1"/>
        <v>1.1470573536570943</v>
      </c>
      <c r="V36" s="2"/>
    </row>
    <row r="37" spans="1:22" outlineLevel="1" x14ac:dyDescent="0.25">
      <c r="A37" s="8" t="s">
        <v>55</v>
      </c>
      <c r="B37" s="6" t="s">
        <v>56</v>
      </c>
      <c r="C37" s="6">
        <v>1302930.1299999999</v>
      </c>
      <c r="D37" s="6">
        <v>625000</v>
      </c>
      <c r="E37" s="6"/>
      <c r="F37" s="6"/>
      <c r="G37" s="6"/>
      <c r="H37" s="9">
        <v>0</v>
      </c>
      <c r="I37" s="12">
        <v>2164663.7200000002</v>
      </c>
      <c r="J37" s="44">
        <v>1124663.72</v>
      </c>
      <c r="K37" s="44">
        <v>2164663.7200000002</v>
      </c>
      <c r="L37" s="44">
        <v>1124663.72</v>
      </c>
      <c r="M37" s="44">
        <v>2164663.7200000002</v>
      </c>
      <c r="N37" s="44">
        <v>1124663.72</v>
      </c>
      <c r="O37" s="44">
        <v>2164663.7200000002</v>
      </c>
      <c r="P37" s="44">
        <v>1124663.72</v>
      </c>
      <c r="Q37" s="44">
        <v>2164663.7200000002</v>
      </c>
      <c r="R37" s="12">
        <v>1124663.72</v>
      </c>
      <c r="S37" s="12">
        <v>980477.32</v>
      </c>
      <c r="T37" s="10">
        <f t="shared" si="0"/>
        <v>0.51955585969722806</v>
      </c>
      <c r="U37" s="13">
        <f t="shared" si="1"/>
        <v>1.1470573536570943</v>
      </c>
      <c r="V37" s="2"/>
    </row>
    <row r="38" spans="1:22" x14ac:dyDescent="0.25">
      <c r="A38" s="8" t="s">
        <v>61</v>
      </c>
      <c r="B38" s="6" t="s">
        <v>57</v>
      </c>
      <c r="C38" s="6">
        <v>3830.17</v>
      </c>
      <c r="D38" s="6">
        <v>1983.58</v>
      </c>
      <c r="E38" s="6"/>
      <c r="F38" s="6"/>
      <c r="G38" s="6"/>
      <c r="H38" s="9">
        <v>0</v>
      </c>
      <c r="I38" s="12">
        <v>0</v>
      </c>
      <c r="J38" s="44"/>
      <c r="K38" s="44"/>
      <c r="L38" s="44"/>
      <c r="M38" s="44"/>
      <c r="N38" s="44"/>
      <c r="O38" s="44"/>
      <c r="P38" s="44"/>
      <c r="Q38" s="44"/>
      <c r="R38" s="12">
        <v>0</v>
      </c>
      <c r="S38" s="12">
        <v>994.53</v>
      </c>
      <c r="T38" s="10">
        <v>0</v>
      </c>
      <c r="U38" s="13">
        <f t="shared" si="1"/>
        <v>0</v>
      </c>
      <c r="V38" s="2"/>
    </row>
    <row r="39" spans="1:22" outlineLevel="1" x14ac:dyDescent="0.25">
      <c r="A39" s="8" t="s">
        <v>62</v>
      </c>
      <c r="B39" s="6" t="s">
        <v>58</v>
      </c>
      <c r="C39" s="6">
        <v>3830.17</v>
      </c>
      <c r="D39" s="6">
        <v>1983.58</v>
      </c>
      <c r="E39" s="6"/>
      <c r="F39" s="6"/>
      <c r="G39" s="6"/>
      <c r="H39" s="9">
        <v>0</v>
      </c>
      <c r="I39" s="12">
        <v>0</v>
      </c>
      <c r="J39" s="44"/>
      <c r="K39" s="44"/>
      <c r="L39" s="44"/>
      <c r="M39" s="44"/>
      <c r="N39" s="44"/>
      <c r="O39" s="44"/>
      <c r="P39" s="44"/>
      <c r="Q39" s="44"/>
      <c r="R39" s="12">
        <v>0</v>
      </c>
      <c r="S39" s="12">
        <v>994.53</v>
      </c>
      <c r="T39" s="10">
        <v>0</v>
      </c>
      <c r="U39" s="13">
        <f t="shared" si="1"/>
        <v>0</v>
      </c>
      <c r="V39" s="2"/>
    </row>
    <row r="40" spans="1:22" x14ac:dyDescent="0.25">
      <c r="A40" s="27" t="s">
        <v>46</v>
      </c>
      <c r="B40" s="27"/>
      <c r="C40" s="27"/>
      <c r="D40" s="27"/>
      <c r="E40" s="27"/>
      <c r="F40" s="27"/>
      <c r="G40" s="27"/>
      <c r="H40" s="7">
        <v>0</v>
      </c>
      <c r="I40" s="11">
        <f>SUM(I8+I13+I15+I17+I21+I25+I27+I30+I33+I36+I38)</f>
        <v>294297490.55000001</v>
      </c>
      <c r="J40" s="11">
        <f>SUM(J8+J13+J15+J17+J21+J25+J27+J30+J33+J36+J38)</f>
        <v>98398882.550000012</v>
      </c>
      <c r="K40" s="11">
        <f>SUM(K8+K13+K15+K17+K21+K25+K27+K30+K33+K36+K38)</f>
        <v>294297490.55000001</v>
      </c>
      <c r="L40" s="11">
        <f>SUM(L8+L13+L15+L17+L21+L25+L27+L30+L33+L36+L38)</f>
        <v>98398882.550000012</v>
      </c>
      <c r="M40" s="11">
        <f>SUM(M8+M13+M15+M17+M21+M25+M27+M30+M33+M36+M38)</f>
        <v>294297490.55000001</v>
      </c>
      <c r="N40" s="11">
        <f>SUM(N8+N13+N15+N17+N21+N25+N27+N30+N33+N36+N38)</f>
        <v>98398882.550000012</v>
      </c>
      <c r="O40" s="11">
        <f>SUM(O8+O13+O15+O17+O21+O25+O27+O30+O33+O36+O38)</f>
        <v>294297490.55000001</v>
      </c>
      <c r="P40" s="11">
        <f>SUM(P8+P13+P15+P17+P21+P25+P27+P30+P33+P36+P38)</f>
        <v>98398882.550000012</v>
      </c>
      <c r="Q40" s="11">
        <f>SUM(Q8+Q13+Q15+Q17+Q21+Q25+Q27+Q30+Q33+Q36+Q38)</f>
        <v>294297490.55000001</v>
      </c>
      <c r="R40" s="11">
        <f>SUM(R8+R13+R15+R17+R21+R25+R27+R30+R33+R36+R38)</f>
        <v>98398882.550000012</v>
      </c>
      <c r="S40" s="11">
        <f>SUM(S8+S13+S15+S17+S21+S25+S27+S30+S33+S36+S38)</f>
        <v>80327520.279999986</v>
      </c>
      <c r="T40" s="10">
        <f t="shared" si="0"/>
        <v>0.33435175531434719</v>
      </c>
      <c r="U40" s="13">
        <f t="shared" si="1"/>
        <v>1.2249709963286324</v>
      </c>
      <c r="V40" s="2"/>
    </row>
    <row r="41" spans="1:2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 t="s">
        <v>3</v>
      </c>
      <c r="R41" s="2"/>
      <c r="S41" s="2"/>
      <c r="T41" s="2"/>
      <c r="U41" s="2"/>
      <c r="V41" s="2"/>
    </row>
    <row r="42" spans="1:2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3"/>
      <c r="S42" s="3"/>
      <c r="T42" s="3"/>
      <c r="U42" s="3"/>
      <c r="V42" s="2"/>
    </row>
  </sheetData>
  <mergeCells count="25">
    <mergeCell ref="A42:Q42"/>
    <mergeCell ref="A40:G40"/>
    <mergeCell ref="K6:K7"/>
    <mergeCell ref="L6:L7"/>
    <mergeCell ref="M6:M7"/>
    <mergeCell ref="N6:N7"/>
    <mergeCell ref="O6:O7"/>
    <mergeCell ref="P6:P7"/>
    <mergeCell ref="A6:A7"/>
    <mergeCell ref="I6:I7"/>
    <mergeCell ref="J6:J7"/>
    <mergeCell ref="D6:D7"/>
    <mergeCell ref="E6:E7"/>
    <mergeCell ref="F6:F7"/>
    <mergeCell ref="G6:G7"/>
    <mergeCell ref="H6:H7"/>
    <mergeCell ref="A1:T2"/>
    <mergeCell ref="T6:T7"/>
    <mergeCell ref="U6:U7"/>
    <mergeCell ref="A5:U5"/>
    <mergeCell ref="S6:S7"/>
    <mergeCell ref="B6:B7"/>
    <mergeCell ref="C6:C7"/>
    <mergeCell ref="A3:U4"/>
    <mergeCell ref="R6:R7"/>
  </mergeCells>
  <phoneticPr fontId="10" type="noConversion"/>
  <pageMargins left="0.59027779999999996" right="0.59027779999999996" top="0.59027779999999996" bottom="0.59027779999999996" header="0.39374999999999999" footer="0.39374999999999999"/>
  <pageSetup paperSize="9" scale="69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EAB0959-076F-430F-8B5F-52C727CF739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город</vt:lpstr>
      <vt:lpstr>город!Заголовки_для_печати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Eko</cp:lastModifiedBy>
  <cp:lastPrinted>2020-04-14T08:44:38Z</cp:lastPrinted>
  <dcterms:created xsi:type="dcterms:W3CDTF">2020-04-09T08:44:08Z</dcterms:created>
  <dcterms:modified xsi:type="dcterms:W3CDTF">2025-08-18T12:51:54Z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Аналитика по расходам (РОСПИСЬ)(3).xlsx</vt:lpwstr>
  </property>
  <property fmtid="{D5CDD505-2E9C-101B-9397-08002B2CF9AE}" pid="3" name="Название отчета">
    <vt:lpwstr>Аналитика по расходам (РОСПИСЬ)(3).xlsx</vt:lpwstr>
  </property>
  <property fmtid="{D5CDD505-2E9C-101B-9397-08002B2CF9AE}" pid="4" name="Версия клиента">
    <vt:lpwstr>19.2.40.3020</vt:lpwstr>
  </property>
  <property fmtid="{D5CDD505-2E9C-101B-9397-08002B2CF9AE}" pid="5" name="Версия базы">
    <vt:lpwstr>19.2.2804.8629750</vt:lpwstr>
  </property>
  <property fmtid="{D5CDD505-2E9C-101B-9397-08002B2CF9AE}" pid="6" name="Тип сервера">
    <vt:lpwstr>MSSQL</vt:lpwstr>
  </property>
  <property fmtid="{D5CDD505-2E9C-101B-9397-08002B2CF9AE}" pid="7" name="Сервер">
    <vt:lpwstr>Finotdel</vt:lpwstr>
  </property>
  <property fmtid="{D5CDD505-2E9C-101B-9397-08002B2CF9AE}" pid="8" name="База">
    <vt:lpwstr>bud_20</vt:lpwstr>
  </property>
  <property fmtid="{D5CDD505-2E9C-101B-9397-08002B2CF9AE}" pid="9" name="Пользователь">
    <vt:lpwstr>роспись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